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0" defaultThemeVersion="124226"/>
  <bookViews>
    <workbookView xWindow="120" yWindow="45" windowWidth="15480" windowHeight="11640"/>
  </bookViews>
  <sheets>
    <sheet name="ΤΗΛΕΟΠΤΙΚΟΙ ΣΤΑΘΜΟΙ" sheetId="1" r:id="rId1"/>
    <sheet name="ΣΥΝΔΡΟΜΗΤΙΚΑ" sheetId="2" r:id="rId2"/>
    <sheet name="Φύλλο3" sheetId="3" r:id="rId3"/>
  </sheets>
  <calcPr calcId="140001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2"/>
  <c r="C14"/>
  <c r="E3" i="1"/>
  <c r="D43"/>
  <c r="E4"/>
  <c r="D44"/>
  <c r="E5"/>
  <c r="D45"/>
  <c r="E6"/>
  <c r="D46"/>
  <c r="E7"/>
  <c r="D47"/>
  <c r="E8"/>
  <c r="D48"/>
  <c r="E9"/>
  <c r="D49"/>
  <c r="E10"/>
  <c r="D50"/>
  <c r="D51"/>
  <c r="D52"/>
  <c r="C13" i="2"/>
</calcChain>
</file>

<file path=xl/sharedStrings.xml><?xml version="1.0" encoding="utf-8"?>
<sst xmlns="http://schemas.openxmlformats.org/spreadsheetml/2006/main" count="69" uniqueCount="26">
  <si>
    <t>ΕΤΟΣ ΑΝΤΑΛΛΑΓΜΑΤΟΣ</t>
  </si>
  <si>
    <t>ΕΤΟΣ ΙΣΟΛΟΓΙΣΜΟΥ</t>
  </si>
  <si>
    <t>ΕΤΑΙΡΕΙΑ</t>
  </si>
  <si>
    <t>ΥΠΟΛΟΓΙΖΟΜΕΝΟ ΠΟΣΟΣΤΟ ΑΝΤΑΛΛΑΓΜΑΤΟΣ</t>
  </si>
  <si>
    <t>ΒΕΒΑΙΩΘΕΝ ΠΟΣΟ</t>
  </si>
  <si>
    <t>Ε Radio-tv (πρώην 902 ΑΡΙΣΤΕΡΑ ΣΤΑ FM)</t>
  </si>
  <si>
    <t>ANTENNA</t>
  </si>
  <si>
    <t>CHANNEL 9</t>
  </si>
  <si>
    <t>MAKEDONIA TV</t>
  </si>
  <si>
    <t>CITY NEWS</t>
  </si>
  <si>
    <t>ALPHA</t>
  </si>
  <si>
    <t>SKAI</t>
  </si>
  <si>
    <t>MEGA CHANNEL</t>
  </si>
  <si>
    <t>STAR CHANNEL</t>
  </si>
  <si>
    <t>null</t>
  </si>
  <si>
    <t>902 ΑΡΙΣΤΕΡΑ ΣΤΑ FM</t>
  </si>
  <si>
    <t>ANTENNA TV</t>
  </si>
  <si>
    <t>Συνολικό Ποσό</t>
  </si>
  <si>
    <t>Τελικό Ποσό</t>
  </si>
  <si>
    <t>ΟΤΕ Α.Ε.</t>
  </si>
  <si>
    <t>FORTHNET (συγχώνευση με Multichoice Hellas)</t>
  </si>
  <si>
    <t>Multichoice Hellas</t>
  </si>
  <si>
    <t>FORTHNET</t>
  </si>
  <si>
    <t>χωρίς το αντάλλαγμα 2014</t>
  </si>
  <si>
    <t>902 ΑΡΙΣΤΕΡΑ ΣΤΑ FM, νυν Ε</t>
  </si>
  <si>
    <t>μη δημοσιευμενος ισολογισμός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</si>
</sst>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0.0%"/>
  </numFmts>
  <fonts count="6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164" fontId="0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/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right"/>
    </xf>
    <xf numFmtId="165" fontId="0" fillId="0" borderId="0" xfId="0" applyNumberFormat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Fill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selection activeCell="E2" sqref="E2"/>
    </sheetView>
  </sheetViews>
  <sheetFormatPr defaultColWidth="8.85546875" defaultRowHeight="15"/>
  <cols>
    <col min="1" max="1" width="20.140625" style="2" customWidth="1"/>
    <col min="2" max="2" width="14.85546875" style="2" customWidth="1"/>
    <col min="3" max="3" width="22.42578125" style="22" customWidth="1"/>
    <col min="4" max="4" width="26" style="2" customWidth="1"/>
    <col min="5" max="5" width="14.28515625" style="7" customWidth="1"/>
    <col min="6" max="6" width="16.85546875" style="6" bestFit="1" customWidth="1"/>
    <col min="7" max="16384" width="8.85546875" style="2"/>
  </cols>
  <sheetData>
    <row r="1" spans="1:6" ht="47.25">
      <c r="A1" s="1" t="s">
        <v>0</v>
      </c>
      <c r="B1" s="1" t="s">
        <v>1</v>
      </c>
      <c r="C1" s="17" t="s">
        <v>2</v>
      </c>
      <c r="D1" s="1" t="s">
        <v>3</v>
      </c>
      <c r="E1" s="5" t="s">
        <v>4</v>
      </c>
    </row>
    <row r="2" spans="1:6" ht="30">
      <c r="A2" s="4">
        <v>2014</v>
      </c>
      <c r="B2" s="4">
        <v>2013</v>
      </c>
      <c r="C2" s="18" t="s">
        <v>5</v>
      </c>
      <c r="D2" s="3">
        <v>0.02</v>
      </c>
      <c r="E2" s="7" t="s">
        <v>14</v>
      </c>
    </row>
    <row r="3" spans="1:6">
      <c r="C3" s="19" t="s">
        <v>6</v>
      </c>
      <c r="D3" s="3">
        <v>0.02</v>
      </c>
      <c r="E3" s="7">
        <f>66539084*0.02</f>
        <v>1330781.68</v>
      </c>
      <c r="F3" s="7"/>
    </row>
    <row r="4" spans="1:6">
      <c r="C4" s="19" t="s">
        <v>7</v>
      </c>
      <c r="D4" s="3">
        <v>0.02</v>
      </c>
      <c r="E4" s="7">
        <f>44293.51*0.02</f>
        <v>885.87020000000007</v>
      </c>
    </row>
    <row r="5" spans="1:6">
      <c r="C5" s="19" t="s">
        <v>8</v>
      </c>
      <c r="D5" s="3">
        <v>0.02</v>
      </c>
      <c r="E5" s="7">
        <f>410548.06*0.02</f>
        <v>8210.9611999999997</v>
      </c>
    </row>
    <row r="6" spans="1:6">
      <c r="C6" s="19" t="s">
        <v>9</v>
      </c>
      <c r="D6" s="3">
        <v>0.02</v>
      </c>
      <c r="E6" s="7">
        <f>1223284.13*0.02</f>
        <v>24465.682599999996</v>
      </c>
    </row>
    <row r="7" spans="1:6">
      <c r="C7" s="19" t="s">
        <v>10</v>
      </c>
      <c r="D7" s="3">
        <v>0.02</v>
      </c>
      <c r="E7" s="7">
        <f>41666681.62*0.02</f>
        <v>833333.6324</v>
      </c>
    </row>
    <row r="8" spans="1:6">
      <c r="C8" s="19" t="s">
        <v>11</v>
      </c>
      <c r="D8" s="3">
        <v>0.02</v>
      </c>
      <c r="E8" s="7">
        <f>22142002.32*0.02</f>
        <v>442840.04639999999</v>
      </c>
    </row>
    <row r="9" spans="1:6">
      <c r="C9" s="19" t="s">
        <v>12</v>
      </c>
      <c r="D9" s="3">
        <v>0.02</v>
      </c>
      <c r="E9" s="7">
        <f>76621000*0.02</f>
        <v>1532420</v>
      </c>
    </row>
    <row r="10" spans="1:6">
      <c r="C10" s="19" t="s">
        <v>13</v>
      </c>
      <c r="D10" s="3">
        <v>0.02</v>
      </c>
      <c r="E10" s="7">
        <f>44140377.83*0.02</f>
        <v>882807.55660000001</v>
      </c>
    </row>
    <row r="12" spans="1:6">
      <c r="A12" s="4">
        <v>2013</v>
      </c>
      <c r="B12" s="4">
        <v>2012</v>
      </c>
      <c r="C12" s="20" t="s">
        <v>6</v>
      </c>
      <c r="D12" s="3">
        <v>0.02</v>
      </c>
      <c r="E12" s="8">
        <v>1440778.06</v>
      </c>
    </row>
    <row r="13" spans="1:6">
      <c r="C13" s="20" t="s">
        <v>7</v>
      </c>
      <c r="D13" s="3">
        <v>0.02</v>
      </c>
      <c r="E13" s="8">
        <v>2098.4499999999998</v>
      </c>
    </row>
    <row r="14" spans="1:6">
      <c r="C14" s="20" t="s">
        <v>8</v>
      </c>
      <c r="D14" s="3">
        <v>0.02</v>
      </c>
      <c r="E14" s="8">
        <v>12390.81</v>
      </c>
    </row>
    <row r="15" spans="1:6">
      <c r="C15" s="20" t="s">
        <v>9</v>
      </c>
      <c r="D15" s="3">
        <v>0.02</v>
      </c>
      <c r="E15" s="8">
        <v>25080.080000000002</v>
      </c>
    </row>
    <row r="16" spans="1:6">
      <c r="C16" s="20" t="s">
        <v>10</v>
      </c>
      <c r="D16" s="23">
        <v>0.02</v>
      </c>
      <c r="E16" s="24">
        <v>896428.79</v>
      </c>
    </row>
    <row r="17" spans="1:5">
      <c r="C17" s="20" t="s">
        <v>11</v>
      </c>
      <c r="D17" s="3">
        <v>0.02</v>
      </c>
      <c r="E17" s="8">
        <v>491841.43</v>
      </c>
    </row>
    <row r="18" spans="1:5">
      <c r="C18" s="20" t="s">
        <v>12</v>
      </c>
      <c r="D18" s="3">
        <v>0.02</v>
      </c>
      <c r="E18" s="8">
        <v>1669140</v>
      </c>
    </row>
    <row r="19" spans="1:5">
      <c r="C19" s="20" t="s">
        <v>13</v>
      </c>
      <c r="D19" s="3">
        <v>0.02</v>
      </c>
      <c r="E19" s="8">
        <v>899176.91</v>
      </c>
    </row>
    <row r="20" spans="1:5">
      <c r="C20" s="20" t="s">
        <v>15</v>
      </c>
      <c r="D20" s="3">
        <v>0.02</v>
      </c>
      <c r="E20" s="24">
        <v>11317.36</v>
      </c>
    </row>
    <row r="22" spans="1:5">
      <c r="A22" s="4">
        <v>2012</v>
      </c>
      <c r="B22" s="4">
        <v>2011</v>
      </c>
      <c r="C22" s="20" t="s">
        <v>16</v>
      </c>
      <c r="D22" s="3">
        <v>0.02</v>
      </c>
      <c r="E22" s="8">
        <v>1801668.64</v>
      </c>
    </row>
    <row r="23" spans="1:5">
      <c r="C23" s="20" t="s">
        <v>7</v>
      </c>
      <c r="D23" s="3">
        <v>0.02</v>
      </c>
      <c r="E23" s="8">
        <v>7683.73</v>
      </c>
    </row>
    <row r="24" spans="1:5">
      <c r="C24" s="20" t="s">
        <v>8</v>
      </c>
      <c r="D24" s="3">
        <v>0.02</v>
      </c>
      <c r="E24" s="8">
        <v>17609.71</v>
      </c>
    </row>
    <row r="25" spans="1:5">
      <c r="C25" s="20" t="s">
        <v>9</v>
      </c>
      <c r="D25" s="3">
        <v>0.02</v>
      </c>
      <c r="E25" s="8">
        <v>30001.79</v>
      </c>
    </row>
    <row r="26" spans="1:5">
      <c r="C26" s="20" t="s">
        <v>10</v>
      </c>
      <c r="D26" s="3">
        <v>0.02</v>
      </c>
      <c r="E26" s="8">
        <v>1037930.4</v>
      </c>
    </row>
    <row r="27" spans="1:5">
      <c r="C27" s="20" t="s">
        <v>11</v>
      </c>
      <c r="D27" s="3">
        <v>0.02</v>
      </c>
      <c r="E27" s="8">
        <v>563053.13</v>
      </c>
    </row>
    <row r="28" spans="1:5">
      <c r="C28" s="20" t="s">
        <v>12</v>
      </c>
      <c r="D28" s="3">
        <v>0.02</v>
      </c>
      <c r="E28" s="8">
        <v>1960580</v>
      </c>
    </row>
    <row r="29" spans="1:5">
      <c r="C29" s="20" t="s">
        <v>13</v>
      </c>
      <c r="D29" s="3">
        <v>0.02</v>
      </c>
      <c r="E29" s="8">
        <v>1056335.3899999999</v>
      </c>
    </row>
    <row r="30" spans="1:5">
      <c r="C30" s="20" t="s">
        <v>15</v>
      </c>
      <c r="D30" s="3">
        <v>0.02</v>
      </c>
      <c r="E30" s="8">
        <v>21863.14</v>
      </c>
    </row>
    <row r="32" spans="1:5">
      <c r="A32" s="4">
        <v>2011</v>
      </c>
      <c r="B32" s="4">
        <v>2010</v>
      </c>
      <c r="C32" s="20" t="s">
        <v>16</v>
      </c>
      <c r="D32" s="3">
        <v>0.02</v>
      </c>
      <c r="E32" s="8">
        <v>1924854.16</v>
      </c>
    </row>
    <row r="33" spans="1:5">
      <c r="C33" s="20" t="s">
        <v>7</v>
      </c>
      <c r="D33" s="3">
        <v>0.02</v>
      </c>
      <c r="E33" s="8">
        <v>3886.67</v>
      </c>
    </row>
    <row r="34" spans="1:5">
      <c r="C34" s="20" t="s">
        <v>8</v>
      </c>
      <c r="D34" s="3">
        <v>0.02</v>
      </c>
      <c r="E34" s="8">
        <v>23561.759999999998</v>
      </c>
    </row>
    <row r="35" spans="1:5">
      <c r="C35" s="20" t="s">
        <v>9</v>
      </c>
      <c r="D35" s="3">
        <v>0.02</v>
      </c>
      <c r="E35" s="8">
        <v>42100.77</v>
      </c>
    </row>
    <row r="36" spans="1:5">
      <c r="C36" s="20" t="s">
        <v>10</v>
      </c>
      <c r="D36" s="3">
        <v>0.02</v>
      </c>
      <c r="E36" s="8">
        <v>1202439.2</v>
      </c>
    </row>
    <row r="37" spans="1:5">
      <c r="C37" s="20" t="s">
        <v>11</v>
      </c>
      <c r="D37" s="23">
        <v>0.02</v>
      </c>
      <c r="E37" s="24">
        <v>622937.9</v>
      </c>
    </row>
    <row r="38" spans="1:5">
      <c r="C38" s="20" t="s">
        <v>12</v>
      </c>
      <c r="D38" s="23">
        <v>0.02</v>
      </c>
      <c r="E38" s="24">
        <v>2241760</v>
      </c>
    </row>
    <row r="39" spans="1:5">
      <c r="C39" s="20" t="s">
        <v>13</v>
      </c>
      <c r="D39" s="3">
        <v>0.02</v>
      </c>
      <c r="E39" s="8">
        <v>1064985.8400000001</v>
      </c>
    </row>
    <row r="40" spans="1:5">
      <c r="C40" s="20" t="s">
        <v>15</v>
      </c>
      <c r="D40" s="3">
        <v>0.02</v>
      </c>
      <c r="E40" s="8">
        <v>23384.38</v>
      </c>
    </row>
    <row r="43" spans="1:5">
      <c r="A43" s="4" t="s">
        <v>17</v>
      </c>
      <c r="B43" s="4"/>
      <c r="C43" s="21" t="s">
        <v>16</v>
      </c>
      <c r="D43" s="9">
        <f t="shared" ref="D43:D50" si="0">E3+E12+E22+E32</f>
        <v>6498082.54</v>
      </c>
      <c r="E43" s="25"/>
    </row>
    <row r="44" spans="1:5">
      <c r="A44" s="4"/>
      <c r="B44" s="4"/>
      <c r="C44" s="21" t="s">
        <v>7</v>
      </c>
      <c r="D44" s="9">
        <f t="shared" si="0"/>
        <v>14554.7202</v>
      </c>
    </row>
    <row r="45" spans="1:5">
      <c r="A45" s="4"/>
      <c r="B45" s="4"/>
      <c r="C45" s="21" t="s">
        <v>8</v>
      </c>
      <c r="D45" s="9">
        <f t="shared" si="0"/>
        <v>61773.241199999989</v>
      </c>
    </row>
    <row r="46" spans="1:5">
      <c r="A46" s="4"/>
      <c r="B46" s="4"/>
      <c r="C46" s="21" t="s">
        <v>9</v>
      </c>
      <c r="D46" s="9">
        <f t="shared" si="0"/>
        <v>121648.32259999998</v>
      </c>
    </row>
    <row r="47" spans="1:5">
      <c r="A47" s="4"/>
      <c r="B47" s="4"/>
      <c r="C47" s="21" t="s">
        <v>10</v>
      </c>
      <c r="D47" s="9">
        <f t="shared" si="0"/>
        <v>3970132.0224000001</v>
      </c>
    </row>
    <row r="48" spans="1:5">
      <c r="A48" s="4"/>
      <c r="B48" s="4"/>
      <c r="C48" s="21" t="s">
        <v>11</v>
      </c>
      <c r="D48" s="9">
        <f t="shared" si="0"/>
        <v>2120672.5063999998</v>
      </c>
      <c r="E48" s="25"/>
    </row>
    <row r="49" spans="1:5">
      <c r="A49" s="4"/>
      <c r="B49" s="4"/>
      <c r="C49" s="21" t="s">
        <v>12</v>
      </c>
      <c r="D49" s="9">
        <f t="shared" si="0"/>
        <v>7403900</v>
      </c>
    </row>
    <row r="50" spans="1:5">
      <c r="A50" s="4"/>
      <c r="B50" s="4"/>
      <c r="C50" s="21" t="s">
        <v>13</v>
      </c>
      <c r="D50" s="9">
        <f t="shared" si="0"/>
        <v>3903305.6965999994</v>
      </c>
    </row>
    <row r="51" spans="1:5" ht="30">
      <c r="A51" s="4"/>
      <c r="B51" s="4"/>
      <c r="C51" s="21" t="s">
        <v>24</v>
      </c>
      <c r="D51" s="9">
        <f>E20+E30+E40</f>
        <v>56564.880000000005</v>
      </c>
      <c r="E51" s="25" t="s">
        <v>23</v>
      </c>
    </row>
    <row r="52" spans="1:5">
      <c r="C52" s="22" t="s">
        <v>18</v>
      </c>
      <c r="D52" s="26">
        <f>SUM(D43:D51)</f>
        <v>24150633.929400001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2:F24"/>
  <sheetViews>
    <sheetView workbookViewId="0">
      <selection activeCell="F9" sqref="F9"/>
    </sheetView>
  </sheetViews>
  <sheetFormatPr defaultColWidth="22.28515625" defaultRowHeight="15"/>
  <cols>
    <col min="1" max="2" width="18" style="12" customWidth="1"/>
    <col min="3" max="3" width="22.28515625" style="12"/>
    <col min="4" max="4" width="22.28515625" style="13"/>
    <col min="5" max="5" width="22.28515625" style="14"/>
    <col min="6" max="16384" width="22.28515625" style="12"/>
  </cols>
  <sheetData>
    <row r="2" spans="1:6" ht="69" customHeight="1">
      <c r="A2" s="10" t="s">
        <v>0</v>
      </c>
      <c r="B2" s="10" t="s">
        <v>1</v>
      </c>
      <c r="C2" s="4" t="s">
        <v>2</v>
      </c>
      <c r="D2" s="11" t="s">
        <v>3</v>
      </c>
      <c r="E2" s="5" t="s">
        <v>4</v>
      </c>
    </row>
    <row r="3" spans="1:6">
      <c r="A3" s="4">
        <v>2014</v>
      </c>
      <c r="B3" s="4">
        <v>2013</v>
      </c>
      <c r="C3" s="12" t="s">
        <v>19</v>
      </c>
      <c r="D3" s="13">
        <v>0.01</v>
      </c>
      <c r="E3" s="14">
        <v>258326.91</v>
      </c>
    </row>
    <row r="4" spans="1:6" ht="45">
      <c r="C4" s="15" t="s">
        <v>20</v>
      </c>
      <c r="D4" s="13">
        <v>3.5000000000000003E-2</v>
      </c>
      <c r="E4" s="28">
        <f>156343939.45*D4</f>
        <v>5472037.8807500005</v>
      </c>
      <c r="F4" s="27" t="s">
        <v>25</v>
      </c>
    </row>
    <row r="6" spans="1:6">
      <c r="A6" s="4">
        <v>2013</v>
      </c>
      <c r="B6" s="4">
        <v>2012</v>
      </c>
      <c r="C6" s="12" t="s">
        <v>19</v>
      </c>
      <c r="D6" s="13">
        <v>5.0000000000000001E-3</v>
      </c>
      <c r="E6" s="14">
        <v>32978.39</v>
      </c>
    </row>
    <row r="7" spans="1:6">
      <c r="C7" s="12" t="s">
        <v>21</v>
      </c>
      <c r="D7" s="13">
        <v>3.5000000000000003E-2</v>
      </c>
      <c r="E7" s="14">
        <v>5574155.2000000002</v>
      </c>
    </row>
    <row r="9" spans="1:6">
      <c r="A9" s="4">
        <v>2012</v>
      </c>
      <c r="B9" s="4">
        <v>2011</v>
      </c>
      <c r="C9" s="12" t="s">
        <v>19</v>
      </c>
      <c r="D9" s="13">
        <v>5.0000000000000001E-3</v>
      </c>
      <c r="E9" s="14">
        <v>437.21</v>
      </c>
    </row>
    <row r="10" spans="1:6">
      <c r="C10" s="12" t="s">
        <v>21</v>
      </c>
      <c r="D10" s="13">
        <v>0.03</v>
      </c>
      <c r="E10" s="16">
        <v>5282461.3</v>
      </c>
    </row>
    <row r="12" spans="1:6">
      <c r="A12" s="4"/>
      <c r="B12" s="4"/>
    </row>
    <row r="13" spans="1:6">
      <c r="A13" s="4" t="s">
        <v>17</v>
      </c>
      <c r="B13" s="12" t="s">
        <v>19</v>
      </c>
      <c r="C13" s="14">
        <f>E3+E6+E9</f>
        <v>291742.51</v>
      </c>
    </row>
    <row r="14" spans="1:6">
      <c r="A14" s="4"/>
      <c r="B14" s="12" t="s">
        <v>22</v>
      </c>
      <c r="C14" s="14">
        <f>E4+E7+E10</f>
        <v>16328654.38075</v>
      </c>
      <c r="D14" s="25"/>
    </row>
    <row r="15" spans="1:6">
      <c r="A15" s="4"/>
      <c r="B15" s="4"/>
    </row>
    <row r="16" spans="1:6">
      <c r="A16" s="4"/>
      <c r="B16" s="4"/>
    </row>
    <row r="17" spans="1:2">
      <c r="A17" s="4"/>
      <c r="B17" s="4"/>
    </row>
    <row r="18" spans="1:2">
      <c r="A18" s="4"/>
      <c r="B18" s="4"/>
    </row>
    <row r="19" spans="1:2">
      <c r="A19" s="4"/>
      <c r="B19" s="4"/>
    </row>
    <row r="20" spans="1:2">
      <c r="A20" s="4"/>
      <c r="B20" s="4"/>
    </row>
    <row r="21" spans="1:2">
      <c r="A21" s="4"/>
      <c r="B21" s="4"/>
    </row>
    <row r="22" spans="1:2">
      <c r="A22" s="4"/>
      <c r="B22" s="4"/>
    </row>
    <row r="23" spans="1:2">
      <c r="A23" s="4"/>
      <c r="B23" s="4"/>
    </row>
    <row r="24" spans="1:2">
      <c r="A24" s="4"/>
      <c r="B24" s="4"/>
    </row>
  </sheetData>
  <pageMargins left="0.70866141732283472" right="0.70866141732283472" top="0.74803149606299213" bottom="0.74803149606299213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0" orientation="portrait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ΤΗΛΕΟΠΤΙΚΟΙ ΣΤΑΘΜΟΙ</vt:lpstr>
      <vt:lpstr>ΣΥΝΔΡΟΜΗΤΙΚΑ</vt:lpstr>
      <vt:lpstr>Φύλλο3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2015-04-02T14:42:32Z</dcterms:modified>
</cp:coreProperties>
</file>